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入札書様式" sheetId="7" r:id="rId1"/>
  </sheets>
  <definedNames>
    <definedName name="_xlnm.Print_Area" localSheetId="0">入札書様式!$A$1:$O$40</definedName>
  </definedNames>
  <calcPr calcId="162913"/>
</workbook>
</file>

<file path=xl/calcChain.xml><?xml version="1.0" encoding="utf-8"?>
<calcChain xmlns="http://schemas.openxmlformats.org/spreadsheetml/2006/main">
  <c r="J21" i="7" l="1"/>
  <c r="J20" i="7"/>
  <c r="J19" i="7"/>
  <c r="J18" i="7"/>
  <c r="J17" i="7"/>
  <c r="J16" i="7"/>
  <c r="J15" i="7"/>
  <c r="J14" i="7"/>
  <c r="J12" i="7"/>
  <c r="J11" i="7"/>
  <c r="J10" i="7"/>
  <c r="M15" i="7"/>
  <c r="M14" i="7"/>
  <c r="M13" i="7"/>
  <c r="M11" i="7" l="1"/>
  <c r="N11" i="7" s="1"/>
  <c r="M10" i="7"/>
  <c r="N10" i="7" s="1"/>
  <c r="M17" i="7"/>
  <c r="M16" i="7"/>
  <c r="H22" i="7"/>
  <c r="K22" i="7"/>
  <c r="G10" i="7" l="1"/>
  <c r="G11" i="7"/>
  <c r="O11" i="7" s="1"/>
  <c r="O10" i="7" l="1"/>
  <c r="M21" i="7"/>
  <c r="G21" i="7"/>
  <c r="M20" i="7"/>
  <c r="G20" i="7"/>
  <c r="M19" i="7"/>
  <c r="G19" i="7"/>
  <c r="M18" i="7"/>
  <c r="G18" i="7"/>
  <c r="G17" i="7"/>
  <c r="G16" i="7"/>
  <c r="N15" i="7"/>
  <c r="G15" i="7"/>
  <c r="G14" i="7"/>
  <c r="J13" i="7"/>
  <c r="J22" i="7" s="1"/>
  <c r="G13" i="7"/>
  <c r="M12" i="7"/>
  <c r="G12" i="7"/>
  <c r="G22" i="7" l="1"/>
  <c r="M22" i="7"/>
  <c r="N12" i="7"/>
  <c r="O12" i="7" s="1"/>
  <c r="N18" i="7"/>
  <c r="O18" i="7" s="1"/>
  <c r="N16" i="7"/>
  <c r="O16" i="7" s="1"/>
  <c r="N19" i="7"/>
  <c r="O19" i="7" s="1"/>
  <c r="O15" i="7"/>
  <c r="N20" i="7"/>
  <c r="O20" i="7" s="1"/>
  <c r="N17" i="7"/>
  <c r="O17" i="7" s="1"/>
  <c r="N21" i="7"/>
  <c r="O21" i="7" s="1"/>
  <c r="N13" i="7"/>
  <c r="O13" i="7" s="1"/>
  <c r="N14" i="7"/>
  <c r="O14" i="7" s="1"/>
  <c r="N22" i="7" l="1"/>
  <c r="O22" i="7" s="1"/>
  <c r="Q22" i="7" l="1"/>
  <c r="O24" i="7" s="1"/>
  <c r="O23" i="7" s="1"/>
  <c r="C4" i="7" l="1"/>
</calcChain>
</file>

<file path=xl/sharedStrings.xml><?xml version="1.0" encoding="utf-8"?>
<sst xmlns="http://schemas.openxmlformats.org/spreadsheetml/2006/main" count="75" uniqueCount="57">
  <si>
    <t>月</t>
    <rPh sb="0" eb="1">
      <t>ツキ</t>
    </rPh>
    <phoneticPr fontId="1"/>
  </si>
  <si>
    <t>使用電力量料金</t>
    <rPh sb="0" eb="2">
      <t>シヨウ</t>
    </rPh>
    <rPh sb="2" eb="4">
      <t>デンリョク</t>
    </rPh>
    <rPh sb="4" eb="5">
      <t>リョウ</t>
    </rPh>
    <rPh sb="5" eb="7">
      <t>リョウキン</t>
    </rPh>
    <phoneticPr fontId="1"/>
  </si>
  <si>
    <t>使用予定電力量</t>
    <rPh sb="0" eb="2">
      <t>シヨウ</t>
    </rPh>
    <rPh sb="2" eb="4">
      <t>ヨテイ</t>
    </rPh>
    <rPh sb="4" eb="6">
      <t>デンリョク</t>
    </rPh>
    <rPh sb="6" eb="7">
      <t>リョウ</t>
    </rPh>
    <phoneticPr fontId="1"/>
  </si>
  <si>
    <t>計</t>
    <rPh sb="0" eb="1">
      <t>ケイ</t>
    </rPh>
    <phoneticPr fontId="1"/>
  </si>
  <si>
    <t>常用</t>
    <rPh sb="0" eb="2">
      <t>ジョウヨウ</t>
    </rPh>
    <phoneticPr fontId="1"/>
  </si>
  <si>
    <t xml:space="preserve">契約電力   </t>
    <rPh sb="0" eb="2">
      <t>ケイヤク</t>
    </rPh>
    <rPh sb="2" eb="4">
      <t>デンリョク</t>
    </rPh>
    <phoneticPr fontId="1"/>
  </si>
  <si>
    <t>力率　　　　　</t>
    <rPh sb="0" eb="1">
      <t>リキ</t>
    </rPh>
    <rPh sb="1" eb="2">
      <t>リツ</t>
    </rPh>
    <phoneticPr fontId="1"/>
  </si>
  <si>
    <t>係数　　　　　　</t>
    <rPh sb="0" eb="2">
      <t>ケイスウ</t>
    </rPh>
    <phoneticPr fontId="1"/>
  </si>
  <si>
    <t>単価　　　　　　　　　　　　　</t>
    <rPh sb="0" eb="2">
      <t>タンカ</t>
    </rPh>
    <phoneticPr fontId="1"/>
  </si>
  <si>
    <t xml:space="preserve"> （kw）</t>
    <phoneticPr fontId="1"/>
  </si>
  <si>
    <t>　（185－力率）／100</t>
    <rPh sb="6" eb="7">
      <t>リキ</t>
    </rPh>
    <rPh sb="7" eb="8">
      <t>リツ</t>
    </rPh>
    <phoneticPr fontId="1"/>
  </si>
  <si>
    <t>（円）</t>
    <rPh sb="1" eb="2">
      <t>エン</t>
    </rPh>
    <phoneticPr fontId="1"/>
  </si>
  <si>
    <t>（％）</t>
    <phoneticPr fontId="1"/>
  </si>
  <si>
    <t xml:space="preserve"> （円）</t>
    <rPh sb="2" eb="3">
      <t>エン</t>
    </rPh>
    <phoneticPr fontId="1"/>
  </si>
  <si>
    <t>単価　　　　　　　　　</t>
    <rPh sb="0" eb="2">
      <t>タンカ</t>
    </rPh>
    <phoneticPr fontId="1"/>
  </si>
  <si>
    <t>上記のとおり入札します。</t>
    <rPh sb="0" eb="2">
      <t>ジョウキ</t>
    </rPh>
    <rPh sb="6" eb="8">
      <t>ニュウサツ</t>
    </rPh>
    <phoneticPr fontId="1"/>
  </si>
  <si>
    <t>一金</t>
    <rPh sb="0" eb="1">
      <t>イチ</t>
    </rPh>
    <rPh sb="1" eb="2">
      <t>キン</t>
    </rPh>
    <phoneticPr fontId="1"/>
  </si>
  <si>
    <t>公益財団法人鹿児島県文化振興財団</t>
    <rPh sb="0" eb="2">
      <t>コウエキ</t>
    </rPh>
    <rPh sb="2" eb="4">
      <t>ザイダン</t>
    </rPh>
    <rPh sb="4" eb="6">
      <t>ホウジン</t>
    </rPh>
    <rPh sb="6" eb="10">
      <t>カゴシマケン</t>
    </rPh>
    <rPh sb="10" eb="12">
      <t>ブンカ</t>
    </rPh>
    <rPh sb="12" eb="14">
      <t>シンコウ</t>
    </rPh>
    <rPh sb="14" eb="16">
      <t>ザイダン</t>
    </rPh>
    <phoneticPr fontId="1"/>
  </si>
  <si>
    <t>住所</t>
    <rPh sb="0" eb="2">
      <t>ジュウショ</t>
    </rPh>
    <phoneticPr fontId="1"/>
  </si>
  <si>
    <t>円</t>
    <rPh sb="0" eb="1">
      <t>エン</t>
    </rPh>
    <phoneticPr fontId="1"/>
  </si>
  <si>
    <t>㊞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</si>
  <si>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</si>
  <si>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①＋②</t>
    <phoneticPr fontId="1"/>
  </si>
  <si>
    <t xml:space="preserve"> （kwh）</t>
    <phoneticPr fontId="1"/>
  </si>
  <si>
    <t>（円／kwh）</t>
    <rPh sb="1" eb="2">
      <t>エン</t>
    </rPh>
    <phoneticPr fontId="1"/>
  </si>
  <si>
    <t>（円／kw）</t>
    <rPh sb="1" eb="2">
      <t>エン</t>
    </rPh>
    <phoneticPr fontId="1"/>
  </si>
  <si>
    <t>※１</t>
    <phoneticPr fontId="1"/>
  </si>
  <si>
    <t>※１　参考総価比較額</t>
    <rPh sb="3" eb="5">
      <t>サンコウ</t>
    </rPh>
    <rPh sb="5" eb="6">
      <t>ソウ</t>
    </rPh>
    <rPh sb="6" eb="7">
      <t>カ</t>
    </rPh>
    <rPh sb="7" eb="9">
      <t>ヒカク</t>
    </rPh>
    <rPh sb="9" eb="10">
      <t>ガク</t>
    </rPh>
    <phoneticPr fontId="1"/>
  </si>
  <si>
    <t>基本料金</t>
    <rPh sb="0" eb="2">
      <t>キホン</t>
    </rPh>
    <rPh sb="2" eb="4">
      <t>リョウキン</t>
    </rPh>
    <phoneticPr fontId="1"/>
  </si>
  <si>
    <t>入  札  書</t>
    <rPh sb="0" eb="1">
      <t>イ</t>
    </rPh>
    <rPh sb="3" eb="4">
      <t>サツ</t>
    </rPh>
    <rPh sb="6" eb="7">
      <t>ショ</t>
    </rPh>
    <phoneticPr fontId="1"/>
  </si>
  <si>
    <t>入札事項：鹿児島県霧島国際音楽ホールで使用する電気</t>
    <rPh sb="0" eb="2">
      <t>ニュウサツ</t>
    </rPh>
    <rPh sb="2" eb="4">
      <t>ジコウ</t>
    </rPh>
    <rPh sb="5" eb="9">
      <t>カゴシマケン</t>
    </rPh>
    <rPh sb="9" eb="11">
      <t>キリシマ</t>
    </rPh>
    <rPh sb="11" eb="13">
      <t>コクサイ</t>
    </rPh>
    <rPh sb="13" eb="15">
      <t>オンガク</t>
    </rPh>
    <rPh sb="19" eb="21">
      <t>シヨウ</t>
    </rPh>
    <rPh sb="23" eb="25">
      <t>デンキ</t>
    </rPh>
    <phoneticPr fontId="1"/>
  </si>
  <si>
    <r>
      <t>消費税相当</t>
    </r>
    <r>
      <rPr>
        <sz val="8"/>
        <color theme="1"/>
        <rFont val="ＭＳ Ｐゴシック"/>
        <family val="3"/>
        <charset val="128"/>
        <scheme val="minor"/>
      </rPr>
      <t>額</t>
    </r>
    <rPh sb="0" eb="2">
      <t>ショウヒ</t>
    </rPh>
    <rPh sb="2" eb="3">
      <t>ゼイ</t>
    </rPh>
    <rPh sb="3" eb="6">
      <t>ソウトウガク</t>
    </rPh>
    <phoneticPr fontId="1"/>
  </si>
  <si>
    <t>総計（税込）</t>
    <rPh sb="0" eb="2">
      <t>ソウケイ</t>
    </rPh>
    <rPh sb="3" eb="5">
      <t>ゼイコミ</t>
    </rPh>
    <phoneticPr fontId="1"/>
  </si>
  <si>
    <t xml:space="preserve">計①            </t>
    <rPh sb="0" eb="1">
      <t>ケイ</t>
    </rPh>
    <phoneticPr fontId="1"/>
  </si>
  <si>
    <t>計②
(a+b)</t>
    <rPh sb="0" eb="1">
      <t>ケイ</t>
    </rPh>
    <phoneticPr fontId="1"/>
  </si>
  <si>
    <t xml:space="preserve"> </t>
    <phoneticPr fontId="1"/>
  </si>
  <si>
    <t xml:space="preserve">計(a)     </t>
    <rPh sb="0" eb="1">
      <t>ケイ</t>
    </rPh>
    <phoneticPr fontId="1"/>
  </si>
  <si>
    <t xml:space="preserve">計(b)        </t>
    <rPh sb="0" eb="1">
      <t>ケイ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</si>
  <si>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ヒ</t>
    </rPh>
    <phoneticPr fontId="1"/>
  </si>
  <si>
    <t>夏季</t>
    <rPh sb="0" eb="2">
      <t>カキ</t>
    </rPh>
    <phoneticPr fontId="1"/>
  </si>
  <si>
    <t>その他季</t>
    <rPh sb="2" eb="3">
      <t>タ</t>
    </rPh>
    <rPh sb="3" eb="4">
      <t>キ</t>
    </rPh>
    <phoneticPr fontId="1"/>
  </si>
  <si>
    <t>令和　　　年　　　月　　　日　上記入札金額の100分の110に相当する金額で落札決定通知</t>
    <rPh sb="0" eb="2">
      <t>レイワ</t>
    </rPh>
    <rPh sb="5" eb="6">
      <t>ネン</t>
    </rPh>
    <rPh sb="9" eb="10">
      <t>ガツ</t>
    </rPh>
    <rPh sb="13" eb="14">
      <t>ニチ</t>
    </rPh>
    <rPh sb="15" eb="17">
      <t>ジョウキ</t>
    </rPh>
    <rPh sb="17" eb="19">
      <t>ニュウサツ</t>
    </rPh>
    <rPh sb="19" eb="21">
      <t>キンガク</t>
    </rPh>
    <rPh sb="25" eb="26">
      <t>ブン</t>
    </rPh>
    <rPh sb="31" eb="33">
      <t>ソウトウ</t>
    </rPh>
    <rPh sb="35" eb="37">
      <t>キンガク</t>
    </rPh>
    <rPh sb="38" eb="40">
      <t>ラクサツ</t>
    </rPh>
    <rPh sb="40" eb="42">
      <t>ケッテイ</t>
    </rPh>
    <rPh sb="42" eb="44">
      <t>ツウチ</t>
    </rPh>
    <phoneticPr fontId="1"/>
  </si>
  <si>
    <t>※１　参考総価比較額（消費税及び地方消費税を含まない金額・１円未満の端数があるときは，切り上げとする）</t>
    <rPh sb="3" eb="5">
      <t>サンコウ</t>
    </rPh>
    <rPh sb="5" eb="6">
      <t>ソウ</t>
    </rPh>
    <rPh sb="6" eb="7">
      <t>カ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rPh sb="30" eb="31">
      <t>エン</t>
    </rPh>
    <rPh sb="31" eb="33">
      <t>ミマン</t>
    </rPh>
    <rPh sb="34" eb="36">
      <t>ハスウ</t>
    </rPh>
    <rPh sb="43" eb="44">
      <t>キ</t>
    </rPh>
    <rPh sb="45" eb="46">
      <t>ア</t>
    </rPh>
    <phoneticPr fontId="1"/>
  </si>
  <si>
    <t>※２　燃料費調整額及び再生可能エネルギー賦課金は，考慮しないものとする。</t>
    <rPh sb="3" eb="6">
      <t>ネンリョウヒ</t>
    </rPh>
    <rPh sb="6" eb="8">
      <t>チョウセイ</t>
    </rPh>
    <rPh sb="8" eb="9">
      <t>ガク</t>
    </rPh>
    <rPh sb="9" eb="10">
      <t>オヨ</t>
    </rPh>
    <rPh sb="11" eb="13">
      <t>サイセイ</t>
    </rPh>
    <rPh sb="13" eb="15">
      <t>カノウ</t>
    </rPh>
    <rPh sb="20" eb="23">
      <t>フカキン</t>
    </rPh>
    <rPh sb="25" eb="27">
      <t>コウリョ</t>
    </rPh>
    <phoneticPr fontId="1"/>
  </si>
  <si>
    <t>　 理事長　片 野 坂 　真 哉　殿</t>
    <phoneticPr fontId="1"/>
  </si>
  <si>
    <t>R8.4</t>
    <phoneticPr fontId="1"/>
  </si>
  <si>
    <t>R8.5</t>
    <phoneticPr fontId="1"/>
  </si>
  <si>
    <t>R8.6</t>
  </si>
  <si>
    <t>R8.7</t>
  </si>
  <si>
    <t>R8.8</t>
  </si>
  <si>
    <t>R8.9</t>
  </si>
  <si>
    <t>R8.10</t>
  </si>
  <si>
    <t>R8.11</t>
  </si>
  <si>
    <t>R8.12</t>
  </si>
  <si>
    <t>R9.1</t>
    <phoneticPr fontId="1"/>
  </si>
  <si>
    <t>R9.2</t>
    <phoneticPr fontId="1"/>
  </si>
  <si>
    <t>R9.3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</si>
</sst>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38" fontId="0" fillId="0" borderId="0" xfId="1" applyFont="1" applyAlignment="1">
      <alignment vertical="center"/>
    </xf>
    <xf numFmtId="38" fontId="0" fillId="0" borderId="2" xfId="1" applyFont="1" applyBorder="1" applyAlignment="1">
      <alignment horizontal="center" vertical="center" wrapText="1"/>
    </xf>
    <xf numFmtId="38" fontId="3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40" fontId="0" fillId="0" borderId="9" xfId="1" applyNumberFormat="1" applyFont="1" applyBorder="1" applyAlignment="1">
      <alignment vertical="center"/>
    </xf>
    <xf numFmtId="38" fontId="0" fillId="0" borderId="14" xfId="1" applyFont="1" applyBorder="1" applyAlignment="1">
      <alignment horizontal="center" vertical="center" wrapText="1"/>
    </xf>
    <xf numFmtId="38" fontId="0" fillId="0" borderId="2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7" fillId="0" borderId="18" xfId="1" applyFont="1" applyBorder="1" applyAlignment="1">
      <alignment horizontal="center" vertical="center" wrapText="1"/>
    </xf>
    <xf numFmtId="38" fontId="8" fillId="0" borderId="18" xfId="1" applyFont="1" applyBorder="1" applyAlignment="1">
      <alignment horizontal="center" vertical="center" wrapText="1"/>
    </xf>
    <xf numFmtId="38" fontId="0" fillId="0" borderId="30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31" xfId="1" applyFont="1" applyBorder="1" applyAlignment="1">
      <alignment vertical="center"/>
    </xf>
    <xf numFmtId="38" fontId="10" fillId="0" borderId="22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 wrapText="1"/>
    </xf>
    <xf numFmtId="38" fontId="7" fillId="0" borderId="17" xfId="1" applyFont="1" applyBorder="1" applyAlignment="1">
      <alignment horizontal="center" vertical="center" wrapText="1"/>
    </xf>
    <xf numFmtId="38" fontId="0" fillId="0" borderId="21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32" xfId="1" applyFont="1" applyBorder="1" applyAlignme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33" xfId="1" applyFont="1" applyBorder="1" applyAlignment="1">
      <alignment vertical="center"/>
    </xf>
    <xf numFmtId="38" fontId="0" fillId="0" borderId="29" xfId="1" applyFont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40" fontId="0" fillId="0" borderId="4" xfId="1" applyNumberFormat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4" xfId="1" applyFont="1" applyBorder="1" applyAlignment="1">
      <alignment horizontal="center" vertical="center"/>
    </xf>
    <xf numFmtId="38" fontId="0" fillId="0" borderId="43" xfId="1" applyFont="1" applyBorder="1" applyAlignment="1">
      <alignment vertical="center"/>
    </xf>
    <xf numFmtId="38" fontId="0" fillId="0" borderId="0" xfId="1" applyFont="1" applyBorder="1" applyAlignment="1">
      <alignment horizontal="left" vertical="center"/>
    </xf>
    <xf numFmtId="38" fontId="12" fillId="0" borderId="0" xfId="1" applyFont="1" applyAlignment="1">
      <alignment vertical="center"/>
    </xf>
    <xf numFmtId="38" fontId="0" fillId="0" borderId="37" xfId="1" applyFont="1" applyBorder="1" applyAlignment="1">
      <alignment horizontal="center" vertical="center" shrinkToFit="1"/>
    </xf>
    <xf numFmtId="38" fontId="13" fillId="0" borderId="9" xfId="1" applyFont="1" applyBorder="1" applyAlignment="1">
      <alignment vertical="center"/>
    </xf>
    <xf numFmtId="38" fontId="13" fillId="0" borderId="36" xfId="1" applyFont="1" applyBorder="1" applyAlignment="1">
      <alignment vertical="center"/>
    </xf>
    <xf numFmtId="38" fontId="13" fillId="0" borderId="10" xfId="1" applyFont="1" applyBorder="1" applyAlignment="1">
      <alignment vertical="center"/>
    </xf>
    <xf numFmtId="38" fontId="13" fillId="0" borderId="15" xfId="1" applyFont="1" applyBorder="1" applyAlignment="1">
      <alignment vertical="center"/>
    </xf>
    <xf numFmtId="38" fontId="13" fillId="0" borderId="11" xfId="1" applyFont="1" applyBorder="1" applyAlignment="1">
      <alignment vertical="center"/>
    </xf>
    <xf numFmtId="38" fontId="8" fillId="0" borderId="19" xfId="1" applyFont="1" applyBorder="1" applyAlignment="1">
      <alignment horizontal="center" vertical="center" wrapText="1"/>
    </xf>
    <xf numFmtId="38" fontId="0" fillId="0" borderId="29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/>
    </xf>
    <xf numFmtId="40" fontId="13" fillId="0" borderId="9" xfId="1" applyNumberFormat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16" xfId="1" applyFont="1" applyBorder="1" applyAlignment="1">
      <alignment horizontal="left" vertical="center"/>
    </xf>
    <xf numFmtId="38" fontId="8" fillId="2" borderId="46" xfId="1" applyFont="1" applyFill="1" applyBorder="1" applyAlignment="1">
      <alignment horizontal="center" vertical="center" wrapText="1"/>
    </xf>
    <xf numFmtId="38" fontId="8" fillId="2" borderId="47" xfId="1" applyFont="1" applyFill="1" applyBorder="1" applyAlignment="1">
      <alignment horizontal="center" vertical="center" wrapText="1"/>
    </xf>
    <xf numFmtId="38" fontId="8" fillId="2" borderId="9" xfId="1" applyFont="1" applyFill="1" applyBorder="1" applyAlignment="1">
      <alignment horizontal="center" vertical="center" wrapText="1"/>
    </xf>
    <xf numFmtId="38" fontId="8" fillId="2" borderId="36" xfId="1" applyFont="1" applyFill="1" applyBorder="1" applyAlignment="1">
      <alignment horizontal="center" vertical="center" wrapText="1"/>
    </xf>
    <xf numFmtId="38" fontId="13" fillId="2" borderId="9" xfId="1" applyFont="1" applyFill="1" applyBorder="1" applyAlignment="1">
      <alignment vertical="center"/>
    </xf>
    <xf numFmtId="40" fontId="13" fillId="2" borderId="9" xfId="1" applyNumberFormat="1" applyFont="1" applyFill="1" applyBorder="1" applyAlignment="1">
      <alignment vertical="center"/>
    </xf>
    <xf numFmtId="38" fontId="13" fillId="2" borderId="36" xfId="1" applyFont="1" applyFill="1" applyBorder="1" applyAlignment="1">
      <alignment vertical="center"/>
    </xf>
    <xf numFmtId="40" fontId="0" fillId="2" borderId="36" xfId="1" applyNumberFormat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0" borderId="48" xfId="1" applyFont="1" applyBorder="1" applyAlignment="1">
      <alignment horizontal="left" vertical="center"/>
    </xf>
    <xf numFmtId="38" fontId="0" fillId="0" borderId="44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 wrapText="1"/>
    </xf>
    <xf numFmtId="38" fontId="0" fillId="0" borderId="37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wrapText="1"/>
    </xf>
    <xf numFmtId="38" fontId="8" fillId="0" borderId="19" xfId="1" applyFont="1" applyBorder="1" applyAlignment="1">
      <alignment horizontal="center" vertical="center" wrapText="1"/>
    </xf>
    <xf numFmtId="38" fontId="8" fillId="0" borderId="20" xfId="1" applyFont="1" applyBorder="1" applyAlignment="1">
      <alignment horizontal="center" vertical="center" wrapText="1"/>
    </xf>
    <xf numFmtId="0" fontId="9" fillId="0" borderId="29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view="pageBreakPreview" zoomScaleNormal="100" zoomScaleSheetLayoutView="100" workbookViewId="0">
      <selection activeCell="C4" sqref="C4:F4"/>
    </sheetView>
  </sheetViews>
  <sheetFormatPr defaultRowHeight="13.5" x14ac:dyDescent="0.15"/>
  <cols>
    <col min="1" max="1" width="5.125" style="1" customWidth="1"/>
    <col min="2" max="2" width="5.5" style="1" customWidth="1"/>
    <col min="3" max="3" width="8.375" style="1" customWidth="1"/>
    <col min="4" max="4" width="9.875" style="1" customWidth="1"/>
    <col min="5" max="5" width="4.375" style="1" customWidth="1"/>
    <col min="6" max="6" width="9" style="1"/>
    <col min="7" max="7" width="9.25" style="1" bestFit="1" customWidth="1"/>
    <col min="8" max="8" width="11" style="1" customWidth="1"/>
    <col min="9" max="9" width="9" style="1"/>
    <col min="10" max="14" width="11.125" style="1" customWidth="1"/>
    <col min="15" max="15" width="13.5" style="1" customWidth="1"/>
    <col min="16" max="16" width="9.25" style="1" bestFit="1" customWidth="1"/>
    <col min="17" max="17" width="11.75" style="1" bestFit="1" customWidth="1"/>
    <col min="18" max="16384" width="9" style="1"/>
  </cols>
  <sheetData>
    <row r="1" spans="1:16" ht="27.75" customHeight="1" thickBot="1" x14ac:dyDescent="0.2">
      <c r="A1" s="67" t="s">
        <v>29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</row>
    <row r="2" spans="1:16" ht="16.5" customHeight="1" x14ac:dyDescent="0.15">
      <c r="A2" s="11"/>
      <c r="B2" s="8" t="s">
        <v>30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2"/>
    </row>
    <row r="3" spans="1:16" ht="16.5" customHeight="1" x14ac:dyDescent="0.15">
      <c r="A3" s="11"/>
      <c r="B3" s="8" t="s">
        <v>27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2"/>
    </row>
    <row r="4" spans="1:16" ht="16.5" customHeight="1" x14ac:dyDescent="0.15">
      <c r="A4" s="11"/>
      <c r="B4" s="16" t="s">
        <v>16</v>
      </c>
      <c r="C4" s="87">
        <f>O24</f>
        <v>0</v>
      </c>
      <c r="D4" s="87"/>
      <c r="E4" s="87"/>
      <c r="F4" s="87"/>
      <c r="G4" s="16" t="s">
        <v>19</v>
      </c>
      <c r="H4" s="8"/>
      <c r="I4" s="8"/>
      <c r="J4" s="8"/>
      <c r="K4" s="8"/>
      <c r="L4" s="8"/>
      <c r="M4" s="8"/>
      <c r="N4" s="8"/>
      <c r="O4" s="12"/>
    </row>
    <row r="5" spans="1:16" ht="16.5" customHeight="1" thickBot="1" x14ac:dyDescent="0.2">
      <c r="A5" s="11"/>
      <c r="B5" s="8"/>
      <c r="C5" s="8"/>
      <c r="D5" s="8"/>
      <c r="E5" s="8"/>
      <c r="F5" s="8"/>
      <c r="G5" s="8"/>
      <c r="H5" s="8"/>
      <c r="I5" s="8"/>
      <c r="J5" s="40"/>
      <c r="K5" s="8"/>
      <c r="L5" s="8"/>
      <c r="M5" s="8"/>
      <c r="N5" s="8"/>
      <c r="O5" s="15"/>
    </row>
    <row r="6" spans="1:16" ht="16.5" customHeight="1" x14ac:dyDescent="0.15">
      <c r="A6" s="70" t="s">
        <v>0</v>
      </c>
      <c r="B6" s="73" t="s">
        <v>28</v>
      </c>
      <c r="C6" s="74"/>
      <c r="D6" s="74"/>
      <c r="E6" s="74"/>
      <c r="F6" s="74"/>
      <c r="G6" s="74"/>
      <c r="H6" s="77" t="s">
        <v>1</v>
      </c>
      <c r="I6" s="78"/>
      <c r="J6" s="78"/>
      <c r="K6" s="78"/>
      <c r="L6" s="78"/>
      <c r="M6" s="78"/>
      <c r="N6" s="79"/>
      <c r="O6" s="23"/>
      <c r="P6" s="8"/>
    </row>
    <row r="7" spans="1:16" ht="16.5" customHeight="1" x14ac:dyDescent="0.15">
      <c r="A7" s="71"/>
      <c r="B7" s="75"/>
      <c r="C7" s="76"/>
      <c r="D7" s="76"/>
      <c r="E7" s="76"/>
      <c r="F7" s="76"/>
      <c r="G7" s="76"/>
      <c r="H7" s="80" t="s">
        <v>39</v>
      </c>
      <c r="I7" s="80"/>
      <c r="J7" s="80"/>
      <c r="K7" s="80" t="s">
        <v>40</v>
      </c>
      <c r="L7" s="80"/>
      <c r="M7" s="80"/>
      <c r="N7" s="81" t="s">
        <v>34</v>
      </c>
      <c r="O7" s="10" t="s">
        <v>32</v>
      </c>
      <c r="P7" s="8"/>
    </row>
    <row r="8" spans="1:16" ht="30" customHeight="1" x14ac:dyDescent="0.15">
      <c r="A8" s="71"/>
      <c r="B8" s="2" t="s">
        <v>5</v>
      </c>
      <c r="C8" s="2" t="s">
        <v>6</v>
      </c>
      <c r="D8" s="2" t="s">
        <v>7</v>
      </c>
      <c r="E8" s="83" t="s">
        <v>8</v>
      </c>
      <c r="F8" s="84"/>
      <c r="G8" s="2" t="s">
        <v>33</v>
      </c>
      <c r="H8" s="42" t="s">
        <v>2</v>
      </c>
      <c r="I8" s="50" t="s">
        <v>14</v>
      </c>
      <c r="J8" s="50" t="s">
        <v>36</v>
      </c>
      <c r="K8" s="42" t="s">
        <v>2</v>
      </c>
      <c r="L8" s="50" t="s">
        <v>14</v>
      </c>
      <c r="M8" s="50" t="s">
        <v>37</v>
      </c>
      <c r="N8" s="82"/>
      <c r="O8" s="38" t="s">
        <v>22</v>
      </c>
    </row>
    <row r="9" spans="1:16" ht="16.5" customHeight="1" thickBot="1" x14ac:dyDescent="0.2">
      <c r="A9" s="72"/>
      <c r="B9" s="17" t="s">
        <v>9</v>
      </c>
      <c r="C9" s="18" t="s">
        <v>12</v>
      </c>
      <c r="D9" s="24" t="s">
        <v>10</v>
      </c>
      <c r="E9" s="85" t="s">
        <v>25</v>
      </c>
      <c r="F9" s="86"/>
      <c r="G9" s="48" t="s">
        <v>11</v>
      </c>
      <c r="H9" s="18" t="s">
        <v>23</v>
      </c>
      <c r="I9" s="48" t="s">
        <v>24</v>
      </c>
      <c r="J9" s="18" t="s">
        <v>13</v>
      </c>
      <c r="K9" s="18" t="s">
        <v>23</v>
      </c>
      <c r="L9" s="48" t="s">
        <v>24</v>
      </c>
      <c r="M9" s="18" t="s">
        <v>13</v>
      </c>
      <c r="N9" s="18" t="s">
        <v>13</v>
      </c>
      <c r="O9" s="25" t="s">
        <v>13</v>
      </c>
    </row>
    <row r="10" spans="1:16" ht="16.5" customHeight="1" thickTop="1" x14ac:dyDescent="0.15">
      <c r="A10" s="64" t="s">
        <v>45</v>
      </c>
      <c r="B10" s="43">
        <v>240</v>
      </c>
      <c r="C10" s="37">
        <v>100</v>
      </c>
      <c r="D10" s="9">
        <v>0.85</v>
      </c>
      <c r="E10" s="51" t="s">
        <v>4</v>
      </c>
      <c r="F10" s="52"/>
      <c r="G10" s="37">
        <f t="shared" ref="G10:G11" si="0">B10*D10*F10</f>
        <v>0</v>
      </c>
      <c r="H10" s="55"/>
      <c r="I10" s="56"/>
      <c r="J10" s="59">
        <f t="shared" ref="J10:J21" si="1">H10*I10</f>
        <v>0</v>
      </c>
      <c r="K10" s="44">
        <v>12504</v>
      </c>
      <c r="L10" s="52"/>
      <c r="M10" s="37">
        <f>K10*L10</f>
        <v>0</v>
      </c>
      <c r="N10" s="53">
        <f t="shared" ref="N10:N11" si="2">SUM(J10+M10)</f>
        <v>0</v>
      </c>
      <c r="O10" s="36">
        <f t="shared" ref="O10:O11" si="3">SUM(G10+N10)</f>
        <v>0</v>
      </c>
    </row>
    <row r="11" spans="1:16" ht="16.5" customHeight="1" thickBot="1" x14ac:dyDescent="0.2">
      <c r="A11" s="54" t="s">
        <v>46</v>
      </c>
      <c r="B11" s="43">
        <v>240</v>
      </c>
      <c r="C11" s="37">
        <v>100</v>
      </c>
      <c r="D11" s="9">
        <v>0.85</v>
      </c>
      <c r="E11" s="51" t="s">
        <v>4</v>
      </c>
      <c r="F11" s="52"/>
      <c r="G11" s="37">
        <f t="shared" si="0"/>
        <v>0</v>
      </c>
      <c r="H11" s="57"/>
      <c r="I11" s="58"/>
      <c r="J11" s="59">
        <f t="shared" si="1"/>
        <v>0</v>
      </c>
      <c r="K11" s="44">
        <v>14882</v>
      </c>
      <c r="L11" s="52"/>
      <c r="M11" s="37">
        <f>K11*L11</f>
        <v>0</v>
      </c>
      <c r="N11" s="53">
        <f t="shared" si="2"/>
        <v>0</v>
      </c>
      <c r="O11" s="36">
        <f t="shared" si="3"/>
        <v>0</v>
      </c>
    </row>
    <row r="12" spans="1:16" ht="16.5" customHeight="1" thickTop="1" x14ac:dyDescent="0.15">
      <c r="A12" s="64" t="s">
        <v>47</v>
      </c>
      <c r="B12" s="43">
        <v>240</v>
      </c>
      <c r="C12" s="37">
        <v>100</v>
      </c>
      <c r="D12" s="9">
        <v>0.85</v>
      </c>
      <c r="E12" s="51" t="s">
        <v>4</v>
      </c>
      <c r="F12" s="52"/>
      <c r="G12" s="37">
        <f>B12*D12*F12</f>
        <v>0</v>
      </c>
      <c r="H12" s="59"/>
      <c r="I12" s="60"/>
      <c r="J12" s="59">
        <f t="shared" si="1"/>
        <v>0</v>
      </c>
      <c r="K12" s="44">
        <v>17678</v>
      </c>
      <c r="L12" s="52"/>
      <c r="M12" s="37">
        <f>K12*L12</f>
        <v>0</v>
      </c>
      <c r="N12" s="53">
        <f>SUM(J12+M12)</f>
        <v>0</v>
      </c>
      <c r="O12" s="36">
        <f>SUM(G12+N12)</f>
        <v>0</v>
      </c>
    </row>
    <row r="13" spans="1:16" ht="16.5" customHeight="1" thickBot="1" x14ac:dyDescent="0.2">
      <c r="A13" s="54" t="s">
        <v>48</v>
      </c>
      <c r="B13" s="43">
        <v>240</v>
      </c>
      <c r="C13" s="37">
        <v>100</v>
      </c>
      <c r="D13" s="9">
        <v>0.85</v>
      </c>
      <c r="E13" s="3" t="s">
        <v>4</v>
      </c>
      <c r="F13" s="52"/>
      <c r="G13" s="37">
        <f t="shared" ref="G13:G21" si="4">B13*D13*F13</f>
        <v>0</v>
      </c>
      <c r="H13" s="43">
        <v>36056</v>
      </c>
      <c r="I13" s="52"/>
      <c r="J13" s="43">
        <f t="shared" ref="J13" si="5">H13*I13</f>
        <v>0</v>
      </c>
      <c r="K13" s="61"/>
      <c r="L13" s="62"/>
      <c r="M13" s="63">
        <f t="shared" ref="M13:M15" si="6">K13*L13</f>
        <v>0</v>
      </c>
      <c r="N13" s="37">
        <f t="shared" ref="N13:N21" si="7">SUM(J13+M13)</f>
        <v>0</v>
      </c>
      <c r="O13" s="36">
        <f t="shared" ref="O13:O22" si="8">SUM(G13+N13)</f>
        <v>0</v>
      </c>
    </row>
    <row r="14" spans="1:16" ht="16.5" customHeight="1" thickTop="1" x14ac:dyDescent="0.15">
      <c r="A14" s="64" t="s">
        <v>49</v>
      </c>
      <c r="B14" s="43">
        <v>240</v>
      </c>
      <c r="C14" s="37">
        <v>100</v>
      </c>
      <c r="D14" s="9">
        <v>0.85</v>
      </c>
      <c r="E14" s="3" t="s">
        <v>4</v>
      </c>
      <c r="F14" s="52"/>
      <c r="G14" s="37">
        <f t="shared" si="4"/>
        <v>0</v>
      </c>
      <c r="H14" s="43">
        <v>34800</v>
      </c>
      <c r="I14" s="52"/>
      <c r="J14" s="43">
        <f t="shared" si="1"/>
        <v>0</v>
      </c>
      <c r="K14" s="61"/>
      <c r="L14" s="62"/>
      <c r="M14" s="63">
        <f t="shared" si="6"/>
        <v>0</v>
      </c>
      <c r="N14" s="37">
        <f t="shared" si="7"/>
        <v>0</v>
      </c>
      <c r="O14" s="36">
        <f t="shared" si="8"/>
        <v>0</v>
      </c>
    </row>
    <row r="15" spans="1:16" ht="16.5" customHeight="1" thickBot="1" x14ac:dyDescent="0.2">
      <c r="A15" s="54" t="s">
        <v>50</v>
      </c>
      <c r="B15" s="43">
        <v>240</v>
      </c>
      <c r="C15" s="37">
        <v>100</v>
      </c>
      <c r="D15" s="9">
        <v>0.85</v>
      </c>
      <c r="E15" s="3" t="s">
        <v>4</v>
      </c>
      <c r="F15" s="52"/>
      <c r="G15" s="37">
        <f t="shared" si="4"/>
        <v>0</v>
      </c>
      <c r="H15" s="44">
        <v>22159</v>
      </c>
      <c r="I15" s="52"/>
      <c r="J15" s="43">
        <f t="shared" si="1"/>
        <v>0</v>
      </c>
      <c r="K15" s="61"/>
      <c r="L15" s="62"/>
      <c r="M15" s="63">
        <f t="shared" si="6"/>
        <v>0</v>
      </c>
      <c r="N15" s="37">
        <f>SUM(J15+M15)</f>
        <v>0</v>
      </c>
      <c r="O15" s="36">
        <f t="shared" si="8"/>
        <v>0</v>
      </c>
    </row>
    <row r="16" spans="1:16" ht="16.5" customHeight="1" thickTop="1" x14ac:dyDescent="0.15">
      <c r="A16" s="64" t="s">
        <v>51</v>
      </c>
      <c r="B16" s="43">
        <v>240</v>
      </c>
      <c r="C16" s="37">
        <v>100</v>
      </c>
      <c r="D16" s="9">
        <v>0.85</v>
      </c>
      <c r="E16" s="3" t="s">
        <v>4</v>
      </c>
      <c r="F16" s="52"/>
      <c r="G16" s="37">
        <f t="shared" si="4"/>
        <v>0</v>
      </c>
      <c r="H16" s="61"/>
      <c r="I16" s="60"/>
      <c r="J16" s="59">
        <f t="shared" si="1"/>
        <v>0</v>
      </c>
      <c r="K16" s="44">
        <v>16986</v>
      </c>
      <c r="L16" s="52"/>
      <c r="M16" s="37">
        <f t="shared" ref="M16:M21" si="9">K16*L16</f>
        <v>0</v>
      </c>
      <c r="N16" s="37">
        <f t="shared" si="7"/>
        <v>0</v>
      </c>
      <c r="O16" s="36">
        <f t="shared" si="8"/>
        <v>0</v>
      </c>
    </row>
    <row r="17" spans="1:17" ht="16.5" customHeight="1" thickBot="1" x14ac:dyDescent="0.2">
      <c r="A17" s="54" t="s">
        <v>52</v>
      </c>
      <c r="B17" s="43">
        <v>240</v>
      </c>
      <c r="C17" s="37">
        <v>100</v>
      </c>
      <c r="D17" s="9">
        <v>0.85</v>
      </c>
      <c r="E17" s="3" t="s">
        <v>4</v>
      </c>
      <c r="F17" s="52"/>
      <c r="G17" s="37">
        <f t="shared" si="4"/>
        <v>0</v>
      </c>
      <c r="H17" s="61"/>
      <c r="I17" s="60"/>
      <c r="J17" s="59">
        <f t="shared" si="1"/>
        <v>0</v>
      </c>
      <c r="K17" s="44">
        <v>16411</v>
      </c>
      <c r="L17" s="52"/>
      <c r="M17" s="37">
        <f t="shared" si="9"/>
        <v>0</v>
      </c>
      <c r="N17" s="37">
        <f t="shared" si="7"/>
        <v>0</v>
      </c>
      <c r="O17" s="36">
        <f t="shared" si="8"/>
        <v>0</v>
      </c>
    </row>
    <row r="18" spans="1:17" ht="16.5" customHeight="1" thickTop="1" x14ac:dyDescent="0.15">
      <c r="A18" s="64" t="s">
        <v>53</v>
      </c>
      <c r="B18" s="43">
        <v>240</v>
      </c>
      <c r="C18" s="37">
        <v>100</v>
      </c>
      <c r="D18" s="9">
        <v>0.85</v>
      </c>
      <c r="E18" s="3" t="s">
        <v>4</v>
      </c>
      <c r="F18" s="52"/>
      <c r="G18" s="37">
        <f t="shared" si="4"/>
        <v>0</v>
      </c>
      <c r="H18" s="59"/>
      <c r="I18" s="60"/>
      <c r="J18" s="59">
        <f t="shared" si="1"/>
        <v>0</v>
      </c>
      <c r="K18" s="44">
        <v>17905</v>
      </c>
      <c r="L18" s="52"/>
      <c r="M18" s="37">
        <f t="shared" si="9"/>
        <v>0</v>
      </c>
      <c r="N18" s="37">
        <f t="shared" si="7"/>
        <v>0</v>
      </c>
      <c r="O18" s="36">
        <f t="shared" si="8"/>
        <v>0</v>
      </c>
    </row>
    <row r="19" spans="1:17" ht="16.5" customHeight="1" x14ac:dyDescent="0.15">
      <c r="A19" s="54" t="s">
        <v>54</v>
      </c>
      <c r="B19" s="43">
        <v>240</v>
      </c>
      <c r="C19" s="37">
        <v>100</v>
      </c>
      <c r="D19" s="9">
        <v>0.85</v>
      </c>
      <c r="E19" s="3" t="s">
        <v>4</v>
      </c>
      <c r="F19" s="52"/>
      <c r="G19" s="37">
        <f t="shared" si="4"/>
        <v>0</v>
      </c>
      <c r="H19" s="59"/>
      <c r="I19" s="60"/>
      <c r="J19" s="59">
        <f t="shared" si="1"/>
        <v>0</v>
      </c>
      <c r="K19" s="44">
        <v>19505</v>
      </c>
      <c r="L19" s="52"/>
      <c r="M19" s="37">
        <f t="shared" si="9"/>
        <v>0</v>
      </c>
      <c r="N19" s="37">
        <f t="shared" si="7"/>
        <v>0</v>
      </c>
      <c r="O19" s="36">
        <f t="shared" si="8"/>
        <v>0</v>
      </c>
    </row>
    <row r="20" spans="1:17" ht="16.5" customHeight="1" x14ac:dyDescent="0.15">
      <c r="A20" s="54" t="s">
        <v>55</v>
      </c>
      <c r="B20" s="43">
        <v>240</v>
      </c>
      <c r="C20" s="37">
        <v>100</v>
      </c>
      <c r="D20" s="9">
        <v>0.85</v>
      </c>
      <c r="E20" s="3" t="s">
        <v>4</v>
      </c>
      <c r="F20" s="52"/>
      <c r="G20" s="37">
        <f t="shared" si="4"/>
        <v>0</v>
      </c>
      <c r="H20" s="59"/>
      <c r="I20" s="60"/>
      <c r="J20" s="59">
        <f t="shared" si="1"/>
        <v>0</v>
      </c>
      <c r="K20" s="44">
        <v>18060</v>
      </c>
      <c r="L20" s="52"/>
      <c r="M20" s="37">
        <f t="shared" si="9"/>
        <v>0</v>
      </c>
      <c r="N20" s="37">
        <f t="shared" si="7"/>
        <v>0</v>
      </c>
      <c r="O20" s="36">
        <f t="shared" si="8"/>
        <v>0</v>
      </c>
    </row>
    <row r="21" spans="1:17" ht="16.5" customHeight="1" thickBot="1" x14ac:dyDescent="0.2">
      <c r="A21" s="54" t="s">
        <v>56</v>
      </c>
      <c r="B21" s="43">
        <v>240</v>
      </c>
      <c r="C21" s="37">
        <v>100</v>
      </c>
      <c r="D21" s="9">
        <v>0.85</v>
      </c>
      <c r="E21" s="3" t="s">
        <v>4</v>
      </c>
      <c r="F21" s="52"/>
      <c r="G21" s="37">
        <f t="shared" si="4"/>
        <v>0</v>
      </c>
      <c r="H21" s="59"/>
      <c r="I21" s="60"/>
      <c r="J21" s="59">
        <f t="shared" si="1"/>
        <v>0</v>
      </c>
      <c r="K21" s="44">
        <v>17087</v>
      </c>
      <c r="L21" s="52"/>
      <c r="M21" s="37">
        <f t="shared" si="9"/>
        <v>0</v>
      </c>
      <c r="N21" s="37">
        <f t="shared" si="7"/>
        <v>0</v>
      </c>
      <c r="O21" s="36">
        <f t="shared" si="8"/>
        <v>0</v>
      </c>
    </row>
    <row r="22" spans="1:17" ht="16.5" customHeight="1" thickBot="1" x14ac:dyDescent="0.2">
      <c r="A22" s="65" t="s">
        <v>3</v>
      </c>
      <c r="B22" s="66"/>
      <c r="C22" s="66"/>
      <c r="D22" s="66"/>
      <c r="E22" s="66"/>
      <c r="F22" s="66"/>
      <c r="G22" s="4">
        <f>SUM(G10:G21)</f>
        <v>0</v>
      </c>
      <c r="H22" s="45">
        <f>SUM(H10:H21)</f>
        <v>93015</v>
      </c>
      <c r="I22" s="46"/>
      <c r="J22" s="47">
        <f>SUM(J10:J21)</f>
        <v>0</v>
      </c>
      <c r="K22" s="45">
        <f>SUM(K10:K21)</f>
        <v>151018</v>
      </c>
      <c r="L22" s="5"/>
      <c r="M22" s="6">
        <f>SUM(M10:M21)</f>
        <v>0</v>
      </c>
      <c r="N22" s="6">
        <f>SUM(J22+M22)</f>
        <v>0</v>
      </c>
      <c r="O22" s="39">
        <f t="shared" si="8"/>
        <v>0</v>
      </c>
      <c r="P22" s="1" t="s">
        <v>35</v>
      </c>
      <c r="Q22" s="35">
        <f>O22*100/110</f>
        <v>0</v>
      </c>
    </row>
    <row r="23" spans="1:17" ht="16.5" customHeight="1" thickBot="1" x14ac:dyDescent="0.2">
      <c r="A23" s="26"/>
      <c r="B23" s="27"/>
      <c r="C23" s="27"/>
      <c r="D23" s="27"/>
      <c r="E23" s="27"/>
      <c r="F23" s="27"/>
      <c r="G23" s="27"/>
      <c r="H23" s="8"/>
      <c r="I23" s="8"/>
      <c r="K23" s="33"/>
      <c r="L23" s="33"/>
      <c r="M23" s="33"/>
      <c r="N23" s="33" t="s">
        <v>31</v>
      </c>
      <c r="O23" s="7">
        <f>O22-O24</f>
        <v>0</v>
      </c>
    </row>
    <row r="24" spans="1:17" ht="16.5" customHeight="1" thickBot="1" x14ac:dyDescent="0.2">
      <c r="A24" s="26"/>
      <c r="C24" s="27"/>
      <c r="D24" s="27"/>
      <c r="E24" s="27"/>
      <c r="F24" s="27"/>
      <c r="G24" s="27"/>
      <c r="H24" s="8"/>
      <c r="I24" s="8"/>
      <c r="K24" s="34"/>
      <c r="L24" s="34"/>
      <c r="M24" s="34"/>
      <c r="N24" s="34" t="s">
        <v>26</v>
      </c>
      <c r="O24" s="7">
        <f>ROUNDUP(Q22,)</f>
        <v>0</v>
      </c>
    </row>
    <row r="25" spans="1:17" ht="16.5" customHeight="1" x14ac:dyDescent="0.15">
      <c r="A25" s="11" t="s">
        <v>42</v>
      </c>
      <c r="B25" s="27"/>
      <c r="C25" s="27"/>
      <c r="D25" s="27"/>
      <c r="E25" s="27"/>
      <c r="F25" s="27"/>
      <c r="G25" s="27"/>
      <c r="H25" s="8"/>
      <c r="I25" s="8"/>
      <c r="J25" s="29"/>
      <c r="K25" s="29"/>
      <c r="L25" s="29"/>
      <c r="M25" s="29"/>
      <c r="N25" s="29"/>
      <c r="O25" s="28"/>
    </row>
    <row r="26" spans="1:17" ht="16.5" customHeight="1" x14ac:dyDescent="0.15">
      <c r="A26" s="30" t="s">
        <v>43</v>
      </c>
      <c r="B26" s="49"/>
      <c r="C26" s="49"/>
      <c r="D26" s="49"/>
      <c r="E26" s="49"/>
      <c r="F26" s="49"/>
      <c r="G26" s="49"/>
      <c r="H26" s="31"/>
      <c r="I26" s="31"/>
      <c r="J26" s="31"/>
      <c r="K26" s="31"/>
      <c r="L26" s="31"/>
      <c r="M26" s="31"/>
      <c r="N26" s="31"/>
      <c r="O26" s="32"/>
    </row>
    <row r="27" spans="1:17" ht="16.5" customHeight="1" x14ac:dyDescent="0.15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</row>
    <row r="28" spans="1:17" ht="16.5" customHeight="1" x14ac:dyDescent="0.15">
      <c r="A28" s="11"/>
      <c r="B28" s="8" t="s">
        <v>15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2"/>
    </row>
    <row r="29" spans="1:17" ht="16.5" customHeight="1" x14ac:dyDescent="0.15">
      <c r="A29" s="1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2"/>
    </row>
    <row r="30" spans="1:17" ht="16.5" customHeight="1" x14ac:dyDescent="0.15">
      <c r="A30" s="11"/>
      <c r="B30" s="8" t="s">
        <v>38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2"/>
    </row>
    <row r="31" spans="1:17" ht="16.5" customHeight="1" x14ac:dyDescent="0.15">
      <c r="A31" s="1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2"/>
    </row>
    <row r="32" spans="1:17" ht="16.5" customHeight="1" x14ac:dyDescent="0.15">
      <c r="A32" s="11"/>
      <c r="B32" s="8" t="s">
        <v>17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2"/>
    </row>
    <row r="33" spans="1:15" ht="16.5" customHeight="1" x14ac:dyDescent="0.15">
      <c r="A33" s="11"/>
      <c r="C33" s="8" t="s">
        <v>44</v>
      </c>
      <c r="D33" s="8"/>
      <c r="F33" s="8"/>
      <c r="G33" s="8"/>
      <c r="H33" s="8"/>
      <c r="I33" s="8"/>
      <c r="J33" s="8"/>
      <c r="K33" s="8"/>
      <c r="L33" s="8"/>
      <c r="M33" s="8"/>
      <c r="N33" s="8"/>
      <c r="O33" s="12"/>
    </row>
    <row r="34" spans="1:15" ht="16.5" customHeight="1" x14ac:dyDescent="0.15">
      <c r="A34" s="1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2"/>
    </row>
    <row r="35" spans="1:15" ht="16.5" customHeight="1" x14ac:dyDescent="0.15">
      <c r="A35" s="11"/>
      <c r="B35" s="8"/>
      <c r="C35" s="8"/>
      <c r="D35" s="8"/>
      <c r="E35" s="8"/>
      <c r="F35" s="8"/>
      <c r="G35" s="8"/>
      <c r="H35" s="8" t="s">
        <v>18</v>
      </c>
      <c r="I35" s="8"/>
      <c r="J35" s="8"/>
      <c r="K35" s="8"/>
      <c r="L35" s="8"/>
      <c r="M35" s="8"/>
      <c r="N35" s="8"/>
      <c r="O35" s="12"/>
    </row>
    <row r="36" spans="1:15" ht="16.5" customHeight="1" x14ac:dyDescent="0.15">
      <c r="A36" s="1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2"/>
    </row>
    <row r="37" spans="1:15" ht="16.5" customHeight="1" x14ac:dyDescent="0.15">
      <c r="A37" s="11"/>
      <c r="B37" s="8"/>
      <c r="C37" s="8"/>
      <c r="D37" s="8"/>
      <c r="E37" s="8"/>
      <c r="F37" s="8"/>
      <c r="G37" s="8"/>
      <c r="H37" s="8" t="s">
        <v>21</v>
      </c>
      <c r="I37" s="8"/>
      <c r="J37" s="8"/>
      <c r="K37" s="8"/>
      <c r="L37" s="8"/>
      <c r="M37" s="8"/>
      <c r="N37" s="8"/>
      <c r="O37" s="22" t="s">
        <v>20</v>
      </c>
    </row>
    <row r="38" spans="1:15" ht="16.5" customHeight="1" x14ac:dyDescent="0.15">
      <c r="A38" s="11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2"/>
    </row>
    <row r="39" spans="1:15" ht="16.5" customHeight="1" thickBo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/>
    </row>
    <row r="40" spans="1:15" ht="21" customHeight="1" x14ac:dyDescent="0.15">
      <c r="B40" s="41" t="s">
        <v>41</v>
      </c>
    </row>
    <row r="43" spans="1:15" ht="17.25" x14ac:dyDescent="0.15">
      <c r="B43" s="41"/>
    </row>
  </sheetData>
  <mergeCells count="11">
    <mergeCell ref="A22:F22"/>
    <mergeCell ref="A1:O1"/>
    <mergeCell ref="C4:F4"/>
    <mergeCell ref="A6:A9"/>
    <mergeCell ref="B6:G7"/>
    <mergeCell ref="H6:N6"/>
    <mergeCell ref="H7:J7"/>
    <mergeCell ref="K7:M7"/>
    <mergeCell ref="N7:N8"/>
    <mergeCell ref="E8:F8"/>
    <mergeCell ref="E9:F9"/>
  </mergeCells>
  <phoneticPr fontId="1"/>
  <printOptions horizontalCentered="1" verticalCentered="1"/>
  <pageMargins left="0.51181102362204722" right="0.31496062992125984" top="0.39370078740157483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入札書様式</vt:lpstr>
      <vt:lpstr>入札書様式!Print_Area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2026-01-28T01:40:29Z</dcterms:modified>
</cp:coreProperties>
</file>